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<sst xmlns="http://schemas.openxmlformats.org/spreadsheetml/2006/main" count="521" uniqueCount="130">
  <si>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</si>
  <si>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</si>
  <si>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</si>
  <si>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</si>
  <si>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</si>
  <si>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</si>
  <si>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</si>
  <si>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</si>
  <si>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</si>
  <si>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</si>
  <si>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</si>
  <si>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</si>
  <si>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</si>
  <si>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</si>
  <si>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</si>
  <si>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</si>
  <si>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</si>
  <si>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</si>
  <si>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</si>
  <si>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</si>
  <si>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</si>
  <si>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</si>
  <si>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</si>
  <si>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</si>
  <si>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</si>
  <si>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</si>
  <si>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</si>
  <si>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</si>
  <si>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</si>
  <si>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</si>
  <si>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</si>
  <si>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</si>
  <si>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</si>
  <si>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</si>
  <si>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</si>
  <si>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</si>
  <si>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</si>
  <si>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</si>
  <si>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</si>
  <si>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</si>
  <si>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</si>
  <si>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</si>
  <si>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</si>
  <si>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</si>
  <si>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</si>
  <si>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</si>
  <si>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</si>
  <si>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</si>
  <si>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</si>
  <si>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</si>
  <si>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</si>
  <si>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</si>
  <si>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</si>
  <si>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</si>
  <si>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</si>
  <si>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</si>
  <si>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</si>
  <si>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</si>
  <si>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</si>
  <si>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</si>
  <si>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</si>
  <si>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</si>
  <si>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</si>
  <si>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</si>
  <si>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</si>
  <si>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</si>
  <si>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</si>
  <si>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</si>
  <si>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</si>
  <si>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</si>
  <si>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</si>
  <si>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</si>
  <si>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</si>
  <si>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</si>
  <si>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</si>
  <si>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</si>
  <si>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</si>
  <si>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</si>
  <si>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</si>
  <si>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</si>
  <si>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</si>
  <si>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</si>
  <si>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</si>
  <si>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</si>
  <si>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</si>
  <si>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</si>
  <si>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</si>
  <si>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</si>
  <si>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</si>
  <si>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</si>
  <si>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</si>
  <si>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</si>
  <si>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</si>
  <si>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</si>
  <si>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</si>
  <si>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</si>
  <si>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</si>
  <si>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</si>
  <si>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</si>
  <si>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</si>
  <si>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</si>
  <si>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</si>
  <si>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</si>
  <si>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</si>
  <si>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</si>
  <si>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</si>
  <si>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</si>
  <si>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</si>
  <si>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</si>
  <si>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</si>
  <si>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</si>
  <si>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</si>
  <si>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</si>
  <si>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</si>
  <si>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</si>
  <si>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</si>
  <si>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</si>
  <si>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</si>
  <si>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</si>
  <si>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</si>
  <si>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</si>
  <si>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</si>
  <si>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</si>
  <si>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</si>
  <si>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</si>
  <si>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</si>
  <si>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地区連合自治会・町内会</t>
    <rPh sb="0" eb="2">
      <t>チク</t>
    </rPh>
    <rPh sb="2" eb="4">
      <t>レンゴウ</t>
    </rPh>
    <rPh sb="4" eb="7">
      <t>ジチカイ</t>
    </rPh>
    <rPh sb="8" eb="10">
      <t>チョウナイ</t>
    </rPh>
    <rPh sb="10" eb="11">
      <t>カイ</t>
    </rPh>
    <phoneticPr fontId="2"/>
  </si>
  <si>
    <t>連合自治会・町内会</t>
    <rPh sb="0" eb="2">
      <t>レンゴウ</t>
    </rPh>
    <rPh sb="2" eb="5">
      <t>ジチカイ</t>
    </rPh>
    <rPh sb="6" eb="8">
      <t>チョウナイ</t>
    </rPh>
    <rPh sb="8" eb="9">
      <t>カイ</t>
    </rPh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</si>
  <si>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</si>
  <si>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○会計年度　　自 　令和６年４月１日～至 　令和７年３月３１日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</si>
</sst>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0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/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35</v>
      </c>
      <c r="R1" s="233"/>
      <c r="S1" s="233"/>
      <c r="T1" s="233"/>
      <c r="U1" s="233"/>
      <c r="V1" s="233"/>
      <c r="W1" s="233"/>
      <c r="X1" s="233" t="s">
        <v>36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9" t="s">
        <v>128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15">
      <c r="A5" s="177" t="s">
        <v>127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15">
      <c r="A6" s="172" t="s">
        <v>129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">
      <c r="A8" s="180" t="s">
        <v>1</v>
      </c>
      <c r="B8" s="181"/>
      <c r="C8" s="6" t="s">
        <v>45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15">
      <c r="A9" s="199">
        <v>1</v>
      </c>
      <c r="B9" s="210" t="s">
        <v>3</v>
      </c>
      <c r="C9" s="178">
        <f>D9*I9*O9</f>
        <v>0</v>
      </c>
      <c r="D9" s="185"/>
      <c r="E9" s="186"/>
      <c r="F9" s="186"/>
      <c r="G9" s="9" t="s">
        <v>4</v>
      </c>
      <c r="H9" s="9" t="s">
        <v>14</v>
      </c>
      <c r="I9" s="213"/>
      <c r="J9" s="213"/>
      <c r="K9" s="213"/>
      <c r="L9" s="214" t="s">
        <v>5</v>
      </c>
      <c r="M9" s="215"/>
      <c r="N9" s="9" t="s">
        <v>40</v>
      </c>
      <c r="O9" s="215">
        <v>12</v>
      </c>
      <c r="P9" s="215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200"/>
      <c r="B10" s="192"/>
      <c r="C10" s="179"/>
      <c r="D10" s="216" t="s">
        <v>117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15">
      <c r="A11" s="208" t="s">
        <v>6</v>
      </c>
      <c r="B11" s="211" t="s">
        <v>7</v>
      </c>
      <c r="C11" s="178"/>
      <c r="D11" s="154" t="s">
        <v>46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6"/>
      <c r="B16" s="108" t="s">
        <v>122</v>
      </c>
      <c r="C16" s="140">
        <f>G16*K16</f>
        <v>0</v>
      </c>
      <c r="D16" s="201" t="s">
        <v>123</v>
      </c>
      <c r="E16" s="202"/>
      <c r="F16" s="202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9">
        <v>3</v>
      </c>
      <c r="B25" s="193" t="s">
        <v>9</v>
      </c>
      <c r="C25" s="189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20"/>
      <c r="B26" s="221"/>
      <c r="C26" s="222"/>
      <c r="D26" s="223"/>
      <c r="E26" s="168"/>
      <c r="F26" s="168"/>
      <c r="G26" s="168"/>
      <c r="H26" s="168"/>
      <c r="I26" s="167"/>
      <c r="J26" s="167"/>
      <c r="K26" s="167"/>
      <c r="L26" s="30" t="s">
        <v>4</v>
      </c>
      <c r="M26" s="168"/>
      <c r="N26" s="168"/>
      <c r="O26" s="168"/>
      <c r="P26" s="168"/>
      <c r="Q26" s="168"/>
      <c r="R26" s="167"/>
      <c r="S26" s="167"/>
      <c r="T26" s="167"/>
      <c r="U26" s="30" t="s">
        <v>4</v>
      </c>
      <c r="V26" s="168"/>
      <c r="W26" s="168"/>
      <c r="X26" s="168"/>
      <c r="Y26" s="168"/>
      <c r="Z26" s="168"/>
      <c r="AA26" s="167"/>
      <c r="AB26" s="167"/>
      <c r="AC26" s="167"/>
      <c r="AD26" s="32" t="s">
        <v>4</v>
      </c>
    </row>
    <row r="27" spans="1:30" s="109" customFormat="1" ht="19.5" customHeight="1" x14ac:dyDescent="0.15">
      <c r="A27" s="219">
        <v>4</v>
      </c>
      <c r="B27" s="193" t="s">
        <v>10</v>
      </c>
      <c r="C27" s="189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5" t="s">
        <v>44</v>
      </c>
      <c r="B29" s="193" t="s">
        <v>11</v>
      </c>
      <c r="C29" s="189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6"/>
      <c r="B31" s="193" t="s">
        <v>42</v>
      </c>
      <c r="C31" s="189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6"/>
      <c r="B33" s="193" t="s">
        <v>43</v>
      </c>
      <c r="C33" s="187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9">
        <v>6</v>
      </c>
      <c r="B35" s="225" t="s">
        <v>12</v>
      </c>
      <c r="C35" s="187">
        <f>I35+I36+R35+R36+AA35+AA36</f>
        <v>0</v>
      </c>
      <c r="D35" s="223"/>
      <c r="E35" s="168"/>
      <c r="F35" s="168"/>
      <c r="G35" s="168"/>
      <c r="H35" s="168"/>
      <c r="I35" s="167"/>
      <c r="J35" s="167"/>
      <c r="K35" s="167"/>
      <c r="L35" s="30" t="s">
        <v>4</v>
      </c>
      <c r="M35" s="168"/>
      <c r="N35" s="168"/>
      <c r="O35" s="168"/>
      <c r="P35" s="168"/>
      <c r="Q35" s="168"/>
      <c r="R35" s="167"/>
      <c r="S35" s="167"/>
      <c r="T35" s="167"/>
      <c r="U35" s="30" t="s">
        <v>4</v>
      </c>
      <c r="V35" s="168"/>
      <c r="W35" s="168"/>
      <c r="X35" s="168"/>
      <c r="Y35" s="168"/>
      <c r="Z35" s="168"/>
      <c r="AA35" s="167"/>
      <c r="AB35" s="167"/>
      <c r="AC35" s="16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3" t="s">
        <v>13</v>
      </c>
      <c r="B37" s="204"/>
      <c r="C37" s="16">
        <f>SUM(C9:C36)</f>
        <v>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51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58</v>
      </c>
      <c r="K47" s="163">
        <v>120000</v>
      </c>
      <c r="L47" s="163"/>
      <c r="M47" s="163"/>
      <c r="N47" s="67" t="s">
        <v>4</v>
      </c>
      <c r="O47" s="67" t="s">
        <v>59</v>
      </c>
      <c r="P47" s="67"/>
      <c r="Q47" s="67"/>
      <c r="S47" s="67"/>
      <c r="T47" s="67"/>
      <c r="V47" s="67" t="s">
        <v>60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">
      <c r="A2" s="180" t="s">
        <v>1</v>
      </c>
      <c r="B2" s="276"/>
      <c r="C2" s="277"/>
      <c r="D2" s="17" t="s">
        <v>47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6" t="s">
        <v>17</v>
      </c>
      <c r="B3" s="274">
        <v>1</v>
      </c>
      <c r="C3" s="275" t="s">
        <v>18</v>
      </c>
      <c r="D3" s="284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6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6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6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6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6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6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6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6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6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6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6"/>
      <c r="B15" s="262">
        <v>7</v>
      </c>
      <c r="C15" s="264" t="s">
        <v>37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3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6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6"/>
      <c r="B19" s="266"/>
      <c r="C19" s="265"/>
      <c r="D19" s="192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6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6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6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6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6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6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6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6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6"/>
      <c r="B28" s="262">
        <v>6</v>
      </c>
      <c r="C28" s="193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6"/>
      <c r="B29" s="266"/>
      <c r="C29" s="192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6"/>
      <c r="B30" s="262">
        <v>7</v>
      </c>
      <c r="C30" s="193" t="s">
        <v>38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48</v>
      </c>
      <c r="B33" s="250"/>
      <c r="C33" s="251"/>
      <c r="D33" s="113">
        <f>D17+D32</f>
        <v>0</v>
      </c>
      <c r="E33" s="241" t="s">
        <v>50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65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69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9"/>
      <c r="B41" s="131">
        <v>2</v>
      </c>
      <c r="C41" s="124" t="s">
        <v>70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9"/>
      <c r="B42" s="132">
        <v>3</v>
      </c>
      <c r="C42" s="124" t="s">
        <v>66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9"/>
      <c r="B43" s="132">
        <v>4</v>
      </c>
      <c r="C43" s="124" t="s">
        <v>67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9"/>
      <c r="B44" s="132">
        <v>5</v>
      </c>
      <c r="C44" s="133" t="s">
        <v>113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34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68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49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35</v>
      </c>
      <c r="R1" s="233"/>
      <c r="S1" s="233"/>
      <c r="T1" s="233"/>
      <c r="U1" s="233"/>
      <c r="V1" s="233"/>
      <c r="W1" s="233"/>
      <c r="X1" s="233" t="s">
        <v>36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9" t="s">
        <v>124</v>
      </c>
      <c r="B4" s="170"/>
      <c r="C4" s="170"/>
      <c r="D4" s="170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</row>
    <row r="5" spans="1:35" ht="22.5" customHeight="1" x14ac:dyDescent="0.15">
      <c r="A5" s="177" t="s">
        <v>126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</row>
    <row r="6" spans="1:35" ht="22.5" customHeight="1" x14ac:dyDescent="0.15">
      <c r="A6" s="172" t="s">
        <v>125</v>
      </c>
      <c r="B6" s="173"/>
      <c r="C6" s="173"/>
      <c r="D6" s="173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5" ht="22.5" customHeight="1" thickBot="1" x14ac:dyDescent="0.2">
      <c r="A7" s="174" t="s">
        <v>0</v>
      </c>
      <c r="B7" s="175"/>
      <c r="C7" s="175"/>
      <c r="D7" s="175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</row>
    <row r="8" spans="1:35" s="7" customFormat="1" ht="25.5" customHeight="1" thickBot="1" x14ac:dyDescent="0.2">
      <c r="A8" s="180" t="s">
        <v>1</v>
      </c>
      <c r="B8" s="181"/>
      <c r="C8" s="6" t="s">
        <v>45</v>
      </c>
      <c r="D8" s="182" t="s">
        <v>2</v>
      </c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4"/>
    </row>
    <row r="9" spans="1:35" s="109" customFormat="1" ht="19.5" customHeight="1" x14ac:dyDescent="0.15">
      <c r="A9" s="199">
        <v>1</v>
      </c>
      <c r="B9" s="210" t="s">
        <v>3</v>
      </c>
      <c r="C9" s="178">
        <f>D9*I9*O9</f>
        <v>1085280</v>
      </c>
      <c r="D9" s="185">
        <v>20</v>
      </c>
      <c r="E9" s="186"/>
      <c r="F9" s="186"/>
      <c r="G9" s="9" t="s">
        <v>4</v>
      </c>
      <c r="H9" s="9" t="s">
        <v>14</v>
      </c>
      <c r="I9" s="213">
        <v>4522</v>
      </c>
      <c r="J9" s="213"/>
      <c r="K9" s="213"/>
      <c r="L9" s="214" t="s">
        <v>5</v>
      </c>
      <c r="M9" s="215"/>
      <c r="N9" s="9" t="s">
        <v>40</v>
      </c>
      <c r="O9" s="215">
        <v>12</v>
      </c>
      <c r="P9" s="215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200"/>
      <c r="B10" s="192"/>
      <c r="C10" s="179"/>
      <c r="D10" s="216" t="s">
        <v>118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8"/>
    </row>
    <row r="11" spans="1:35" s="109" customFormat="1" ht="9" customHeight="1" x14ac:dyDescent="0.15">
      <c r="A11" s="208" t="s">
        <v>6</v>
      </c>
      <c r="B11" s="211" t="s">
        <v>7</v>
      </c>
      <c r="C11" s="178">
        <v>617330</v>
      </c>
      <c r="D11" s="154" t="s">
        <v>73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9"/>
      <c r="B12" s="212"/>
      <c r="C12" s="179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9"/>
      <c r="B13" s="212"/>
      <c r="C13" s="179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9"/>
      <c r="B14" s="212"/>
      <c r="C14" s="179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6"/>
      <c r="B15" s="195"/>
      <c r="C15" s="195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6"/>
      <c r="B16" s="108" t="s">
        <v>122</v>
      </c>
      <c r="C16" s="140">
        <f>G16*K16</f>
        <v>0</v>
      </c>
      <c r="D16" s="201" t="s">
        <v>123</v>
      </c>
      <c r="E16" s="202"/>
      <c r="F16" s="202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6"/>
      <c r="B17" s="191"/>
      <c r="C17" s="189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6"/>
      <c r="B18" s="192"/>
      <c r="C18" s="190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6"/>
      <c r="B19" s="191"/>
      <c r="C19" s="189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6"/>
      <c r="B20" s="194"/>
      <c r="C20" s="190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6"/>
      <c r="B21" s="191"/>
      <c r="C21" s="189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6"/>
      <c r="B22" s="192"/>
      <c r="C22" s="190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6"/>
      <c r="B23" s="193"/>
      <c r="C23" s="189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7"/>
      <c r="B24" s="192"/>
      <c r="C24" s="190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9">
        <v>3</v>
      </c>
      <c r="B25" s="193" t="s">
        <v>9</v>
      </c>
      <c r="C25" s="189">
        <f>I25+I26+R25+R26+AA25+AA26</f>
        <v>68300</v>
      </c>
      <c r="D25" s="148" t="s">
        <v>74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75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76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20"/>
      <c r="B26" s="221"/>
      <c r="C26" s="222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9">
        <v>4</v>
      </c>
      <c r="B27" s="193" t="s">
        <v>10</v>
      </c>
      <c r="C27" s="189">
        <f>I27+I28+R27+R28+AA27+AA28</f>
        <v>21000</v>
      </c>
      <c r="D27" s="148" t="s">
        <v>77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78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200"/>
      <c r="B28" s="192"/>
      <c r="C28" s="190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5" t="s">
        <v>44</v>
      </c>
      <c r="B29" s="193" t="s">
        <v>11</v>
      </c>
      <c r="C29" s="189">
        <f>I29+I30+R29+R30+AA29+AA30</f>
        <v>20000</v>
      </c>
      <c r="D29" s="148" t="s">
        <v>79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6"/>
      <c r="B30" s="192"/>
      <c r="C30" s="190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6"/>
      <c r="B31" s="193" t="s">
        <v>42</v>
      </c>
      <c r="C31" s="189">
        <f>I31+I32+R31+R32+AA31+AA32</f>
        <v>60350</v>
      </c>
      <c r="D31" s="148" t="s">
        <v>80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81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6"/>
      <c r="B32" s="192"/>
      <c r="C32" s="190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6"/>
      <c r="B33" s="193" t="s">
        <v>43</v>
      </c>
      <c r="C33" s="187">
        <f>I33+I34+R33+R34+AA33+AA34</f>
        <v>50</v>
      </c>
      <c r="D33" s="148" t="s">
        <v>82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7"/>
      <c r="B34" s="192"/>
      <c r="C34" s="188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9">
        <v>6</v>
      </c>
      <c r="B35" s="225" t="s">
        <v>12</v>
      </c>
      <c r="C35" s="187">
        <f>I35+I36+R35+R36+AA35+AA36</f>
        <v>123510</v>
      </c>
      <c r="D35" s="148" t="s">
        <v>83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3" t="s">
        <v>13</v>
      </c>
      <c r="B37" s="204"/>
      <c r="C37" s="16">
        <f>SUM(C9:C36)</f>
        <v>1995820</v>
      </c>
      <c r="D37" s="196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51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58</v>
      </c>
      <c r="K47" s="163">
        <v>120000</v>
      </c>
      <c r="L47" s="163"/>
      <c r="M47" s="163"/>
      <c r="N47" s="67" t="s">
        <v>4</v>
      </c>
      <c r="O47" s="67" t="s">
        <v>59</v>
      </c>
      <c r="P47" s="67"/>
      <c r="Q47" s="67"/>
      <c r="S47" s="67"/>
      <c r="T47" s="67"/>
      <c r="V47" s="67" t="s">
        <v>71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64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AA31:AC31"/>
    <mergeCell ref="V29:Z29"/>
    <mergeCell ref="AA29:AC29"/>
    <mergeCell ref="V30:Z30"/>
    <mergeCell ref="AA30:AC30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R34:T34"/>
    <mergeCell ref="V34:Z34"/>
    <mergeCell ref="V31:Z31"/>
    <mergeCell ref="R29:T29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28:H28"/>
    <mergeCell ref="I28:K28"/>
    <mergeCell ref="D29:H29"/>
    <mergeCell ref="C33:C34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R28:T28"/>
    <mergeCell ref="V28:Z2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39:AC39"/>
    <mergeCell ref="D34:H34"/>
    <mergeCell ref="I34:K34"/>
    <mergeCell ref="M34:Q34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2" t="s">
        <v>15</v>
      </c>
      <c r="B1" s="172"/>
      <c r="C1" s="173"/>
      <c r="D1" s="173"/>
      <c r="E1" s="173"/>
      <c r="G1" s="18"/>
      <c r="J1" s="18"/>
    </row>
    <row r="2" spans="1:13" s="109" customFormat="1" ht="25.5" customHeight="1" thickBot="1" x14ac:dyDescent="0.2">
      <c r="A2" s="180" t="s">
        <v>1</v>
      </c>
      <c r="B2" s="276"/>
      <c r="C2" s="277"/>
      <c r="D2" s="17" t="s">
        <v>47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6" t="s">
        <v>17</v>
      </c>
      <c r="B3" s="274">
        <v>1</v>
      </c>
      <c r="C3" s="275" t="s">
        <v>18</v>
      </c>
      <c r="D3" s="284">
        <f>F3+F4+I3+I4+L3+L4</f>
        <v>78500</v>
      </c>
      <c r="E3" s="21" t="s">
        <v>84</v>
      </c>
      <c r="F3" s="53">
        <v>78500</v>
      </c>
      <c r="G3" s="38" t="s">
        <v>85</v>
      </c>
      <c r="H3" s="54"/>
      <c r="I3" s="53"/>
      <c r="J3" s="38" t="s">
        <v>85</v>
      </c>
      <c r="K3" s="31"/>
      <c r="L3" s="53"/>
      <c r="M3" s="43" t="s">
        <v>4</v>
      </c>
    </row>
    <row r="4" spans="1:13" s="109" customFormat="1" ht="12.75" customHeight="1" x14ac:dyDescent="0.15">
      <c r="A4" s="206"/>
      <c r="B4" s="266"/>
      <c r="C4" s="265"/>
      <c r="D4" s="282"/>
      <c r="E4" s="21"/>
      <c r="F4" s="53"/>
      <c r="G4" s="38" t="s">
        <v>85</v>
      </c>
      <c r="H4" s="54"/>
      <c r="I4" s="53"/>
      <c r="J4" s="38" t="s">
        <v>85</v>
      </c>
      <c r="K4" s="31"/>
      <c r="L4" s="53"/>
      <c r="M4" s="43" t="s">
        <v>4</v>
      </c>
    </row>
    <row r="5" spans="1:13" s="109" customFormat="1" ht="12.75" customHeight="1" x14ac:dyDescent="0.15">
      <c r="A5" s="206"/>
      <c r="B5" s="262">
        <v>2</v>
      </c>
      <c r="C5" s="264" t="s">
        <v>19</v>
      </c>
      <c r="D5" s="281">
        <f>F5+F6+I5+I6+L5+L6</f>
        <v>95735</v>
      </c>
      <c r="E5" s="22" t="s">
        <v>86</v>
      </c>
      <c r="F5" s="55">
        <v>38000</v>
      </c>
      <c r="G5" s="39" t="s">
        <v>85</v>
      </c>
      <c r="H5" s="56" t="s">
        <v>87</v>
      </c>
      <c r="I5" s="55">
        <v>14525</v>
      </c>
      <c r="J5" s="39" t="s">
        <v>85</v>
      </c>
      <c r="K5" s="33" t="s">
        <v>88</v>
      </c>
      <c r="L5" s="55">
        <v>38010</v>
      </c>
      <c r="M5" s="44" t="s">
        <v>4</v>
      </c>
    </row>
    <row r="6" spans="1:13" s="109" customFormat="1" ht="12.75" customHeight="1" x14ac:dyDescent="0.15">
      <c r="A6" s="206"/>
      <c r="B6" s="266"/>
      <c r="C6" s="265"/>
      <c r="D6" s="282"/>
      <c r="E6" s="23" t="s">
        <v>89</v>
      </c>
      <c r="F6" s="57">
        <v>5200</v>
      </c>
      <c r="G6" s="40" t="s">
        <v>85</v>
      </c>
      <c r="H6" s="58"/>
      <c r="I6" s="57"/>
      <c r="J6" s="40" t="s">
        <v>85</v>
      </c>
      <c r="K6" s="35"/>
      <c r="L6" s="57"/>
      <c r="M6" s="45" t="s">
        <v>4</v>
      </c>
    </row>
    <row r="7" spans="1:13" s="109" customFormat="1" ht="12.75" customHeight="1" x14ac:dyDescent="0.15">
      <c r="A7" s="206"/>
      <c r="B7" s="262">
        <v>3</v>
      </c>
      <c r="C7" s="264" t="s">
        <v>20</v>
      </c>
      <c r="D7" s="281">
        <f>F7+F8+I7+I8+L7+L8</f>
        <v>84000</v>
      </c>
      <c r="E7" s="21" t="s">
        <v>90</v>
      </c>
      <c r="F7" s="53">
        <v>84000</v>
      </c>
      <c r="G7" s="39" t="s">
        <v>85</v>
      </c>
      <c r="H7" s="54"/>
      <c r="I7" s="53"/>
      <c r="J7" s="39" t="s">
        <v>85</v>
      </c>
      <c r="K7" s="31"/>
      <c r="L7" s="53"/>
      <c r="M7" s="44" t="s">
        <v>4</v>
      </c>
    </row>
    <row r="8" spans="1:13" s="109" customFormat="1" ht="12.75" customHeight="1" x14ac:dyDescent="0.15">
      <c r="A8" s="206"/>
      <c r="B8" s="266"/>
      <c r="C8" s="265"/>
      <c r="D8" s="282"/>
      <c r="E8" s="21"/>
      <c r="F8" s="53"/>
      <c r="G8" s="40" t="s">
        <v>85</v>
      </c>
      <c r="H8" s="54"/>
      <c r="I8" s="53"/>
      <c r="J8" s="40" t="s">
        <v>85</v>
      </c>
      <c r="K8" s="31"/>
      <c r="L8" s="53"/>
      <c r="M8" s="45" t="s">
        <v>4</v>
      </c>
    </row>
    <row r="9" spans="1:13" s="109" customFormat="1" ht="12.75" customHeight="1" x14ac:dyDescent="0.15">
      <c r="A9" s="206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85</v>
      </c>
      <c r="H9" s="56"/>
      <c r="I9" s="55"/>
      <c r="J9" s="39" t="s">
        <v>85</v>
      </c>
      <c r="K9" s="33"/>
      <c r="L9" s="55"/>
      <c r="M9" s="44" t="s">
        <v>4</v>
      </c>
    </row>
    <row r="10" spans="1:13" s="109" customFormat="1" ht="12.75" customHeight="1" x14ac:dyDescent="0.15">
      <c r="A10" s="206"/>
      <c r="B10" s="266"/>
      <c r="C10" s="265"/>
      <c r="D10" s="282"/>
      <c r="E10" s="23"/>
      <c r="F10" s="57"/>
      <c r="G10" s="40" t="s">
        <v>85</v>
      </c>
      <c r="H10" s="58"/>
      <c r="I10" s="57"/>
      <c r="J10" s="40" t="s">
        <v>85</v>
      </c>
      <c r="K10" s="35"/>
      <c r="L10" s="57"/>
      <c r="M10" s="45" t="s">
        <v>4</v>
      </c>
    </row>
    <row r="11" spans="1:13" s="109" customFormat="1" ht="12.75" customHeight="1" x14ac:dyDescent="0.15">
      <c r="A11" s="206"/>
      <c r="B11" s="262">
        <v>5</v>
      </c>
      <c r="C11" s="268" t="s">
        <v>22</v>
      </c>
      <c r="D11" s="281">
        <f>F11+F12+I11+I12+L11+L12</f>
        <v>153579</v>
      </c>
      <c r="E11" s="22" t="s">
        <v>91</v>
      </c>
      <c r="F11" s="55">
        <v>69542</v>
      </c>
      <c r="G11" s="39" t="s">
        <v>85</v>
      </c>
      <c r="H11" s="56" t="s">
        <v>92</v>
      </c>
      <c r="I11" s="55">
        <v>48552</v>
      </c>
      <c r="J11" s="39" t="s">
        <v>85</v>
      </c>
      <c r="K11" s="33" t="s">
        <v>93</v>
      </c>
      <c r="L11" s="55">
        <v>35485</v>
      </c>
      <c r="M11" s="44" t="s">
        <v>4</v>
      </c>
    </row>
    <row r="12" spans="1:13" s="109" customFormat="1" ht="12.75" customHeight="1" x14ac:dyDescent="0.15">
      <c r="A12" s="206"/>
      <c r="B12" s="266"/>
      <c r="C12" s="269"/>
      <c r="D12" s="282"/>
      <c r="E12" s="23"/>
      <c r="F12" s="57"/>
      <c r="G12" s="40" t="s">
        <v>85</v>
      </c>
      <c r="H12" s="58"/>
      <c r="I12" s="57"/>
      <c r="J12" s="40" t="s">
        <v>85</v>
      </c>
      <c r="K12" s="35"/>
      <c r="L12" s="57"/>
      <c r="M12" s="45" t="s">
        <v>4</v>
      </c>
    </row>
    <row r="13" spans="1:13" s="109" customFormat="1" ht="12.75" customHeight="1" x14ac:dyDescent="0.15">
      <c r="A13" s="206"/>
      <c r="B13" s="262">
        <v>6</v>
      </c>
      <c r="C13" s="264" t="s">
        <v>23</v>
      </c>
      <c r="D13" s="281">
        <f>F13+F14+I13+I14+L13+L14</f>
        <v>150750</v>
      </c>
      <c r="E13" s="22" t="s">
        <v>94</v>
      </c>
      <c r="F13" s="55">
        <v>150750</v>
      </c>
      <c r="G13" s="39" t="s">
        <v>85</v>
      </c>
      <c r="H13" s="56"/>
      <c r="I13" s="55"/>
      <c r="J13" s="39" t="s">
        <v>85</v>
      </c>
      <c r="K13" s="33"/>
      <c r="L13" s="55"/>
      <c r="M13" s="44" t="s">
        <v>4</v>
      </c>
    </row>
    <row r="14" spans="1:13" s="109" customFormat="1" ht="12.75" customHeight="1" x14ac:dyDescent="0.15">
      <c r="A14" s="206"/>
      <c r="B14" s="266"/>
      <c r="C14" s="265"/>
      <c r="D14" s="282"/>
      <c r="E14" s="23"/>
      <c r="F14" s="57"/>
      <c r="G14" s="40" t="s">
        <v>85</v>
      </c>
      <c r="H14" s="58"/>
      <c r="I14" s="57"/>
      <c r="J14" s="40" t="s">
        <v>85</v>
      </c>
      <c r="K14" s="35"/>
      <c r="L14" s="57"/>
      <c r="M14" s="45" t="s">
        <v>4</v>
      </c>
    </row>
    <row r="15" spans="1:13" s="109" customFormat="1" ht="12.75" customHeight="1" x14ac:dyDescent="0.15">
      <c r="A15" s="206"/>
      <c r="B15" s="262">
        <v>7</v>
      </c>
      <c r="C15" s="264" t="s">
        <v>37</v>
      </c>
      <c r="D15" s="281">
        <f>F15+F16+I15+I16+L15+L16</f>
        <v>57000</v>
      </c>
      <c r="E15" s="21" t="s">
        <v>95</v>
      </c>
      <c r="F15" s="53">
        <v>37000</v>
      </c>
      <c r="G15" s="39" t="s">
        <v>85</v>
      </c>
      <c r="H15" s="54" t="s">
        <v>96</v>
      </c>
      <c r="I15" s="53">
        <v>20000</v>
      </c>
      <c r="J15" s="39" t="s">
        <v>85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3"/>
      <c r="E16" s="24"/>
      <c r="F16" s="59"/>
      <c r="G16" s="41" t="s">
        <v>85</v>
      </c>
      <c r="H16" s="60"/>
      <c r="I16" s="59"/>
      <c r="J16" s="41" t="s">
        <v>85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6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97</v>
      </c>
      <c r="F18" s="47">
        <v>82543</v>
      </c>
      <c r="G18" s="38" t="s">
        <v>85</v>
      </c>
      <c r="H18" s="31"/>
      <c r="I18" s="47"/>
      <c r="J18" s="38" t="s">
        <v>85</v>
      </c>
      <c r="K18" s="31"/>
      <c r="L18" s="47"/>
      <c r="M18" s="43" t="s">
        <v>4</v>
      </c>
    </row>
    <row r="19" spans="1:13" s="109" customFormat="1" ht="18" customHeight="1" x14ac:dyDescent="0.15">
      <c r="A19" s="206"/>
      <c r="B19" s="266"/>
      <c r="C19" s="265"/>
      <c r="D19" s="192"/>
      <c r="E19" s="25"/>
      <c r="F19" s="49"/>
      <c r="G19" s="40" t="s">
        <v>85</v>
      </c>
      <c r="H19" s="35"/>
      <c r="I19" s="49"/>
      <c r="J19" s="40" t="s">
        <v>85</v>
      </c>
      <c r="K19" s="35"/>
      <c r="L19" s="49"/>
      <c r="M19" s="45" t="s">
        <v>4</v>
      </c>
    </row>
    <row r="20" spans="1:13" s="109" customFormat="1" ht="18" customHeight="1" x14ac:dyDescent="0.15">
      <c r="A20" s="206"/>
      <c r="B20" s="262">
        <v>2</v>
      </c>
      <c r="C20" s="286" t="s">
        <v>28</v>
      </c>
      <c r="D20" s="281">
        <f>F20+F21+I20+I21+L20+L21</f>
        <v>154855</v>
      </c>
      <c r="E20" s="26" t="s">
        <v>98</v>
      </c>
      <c r="F20" s="47">
        <v>28355</v>
      </c>
      <c r="G20" s="38" t="s">
        <v>85</v>
      </c>
      <c r="H20" s="31" t="s">
        <v>119</v>
      </c>
      <c r="I20" s="47">
        <v>78000</v>
      </c>
      <c r="J20" s="38" t="s">
        <v>85</v>
      </c>
      <c r="K20" s="31" t="s">
        <v>99</v>
      </c>
      <c r="L20" s="47">
        <v>48500</v>
      </c>
      <c r="M20" s="43" t="s">
        <v>4</v>
      </c>
    </row>
    <row r="21" spans="1:13" s="109" customFormat="1" ht="18" customHeight="1" x14ac:dyDescent="0.15">
      <c r="A21" s="206"/>
      <c r="B21" s="266"/>
      <c r="C21" s="287"/>
      <c r="D21" s="282"/>
      <c r="E21" s="26"/>
      <c r="F21" s="47"/>
      <c r="G21" s="38" t="s">
        <v>85</v>
      </c>
      <c r="H21" s="31"/>
      <c r="I21" s="47"/>
      <c r="J21" s="38" t="s">
        <v>85</v>
      </c>
      <c r="K21" s="31"/>
      <c r="L21" s="47"/>
      <c r="M21" s="43" t="s">
        <v>4</v>
      </c>
    </row>
    <row r="22" spans="1:13" s="109" customFormat="1" ht="18" customHeight="1" x14ac:dyDescent="0.15">
      <c r="A22" s="206"/>
      <c r="B22" s="262">
        <v>3</v>
      </c>
      <c r="C22" s="264" t="s">
        <v>29</v>
      </c>
      <c r="D22" s="281">
        <f>F22+F23+I22+I23+L22+L23</f>
        <v>155821</v>
      </c>
      <c r="E22" s="27" t="s">
        <v>100</v>
      </c>
      <c r="F22" s="48">
        <v>54321</v>
      </c>
      <c r="G22" s="39" t="s">
        <v>85</v>
      </c>
      <c r="H22" s="33" t="s">
        <v>101</v>
      </c>
      <c r="I22" s="48">
        <v>52500</v>
      </c>
      <c r="J22" s="39" t="s">
        <v>85</v>
      </c>
      <c r="K22" s="33" t="s">
        <v>102</v>
      </c>
      <c r="L22" s="48">
        <v>49000</v>
      </c>
      <c r="M22" s="44" t="s">
        <v>4</v>
      </c>
    </row>
    <row r="23" spans="1:13" s="109" customFormat="1" ht="18" customHeight="1" x14ac:dyDescent="0.15">
      <c r="A23" s="206"/>
      <c r="B23" s="266"/>
      <c r="C23" s="265"/>
      <c r="D23" s="282"/>
      <c r="E23" s="25"/>
      <c r="F23" s="49"/>
      <c r="G23" s="40" t="s">
        <v>85</v>
      </c>
      <c r="H23" s="35"/>
      <c r="I23" s="49"/>
      <c r="J23" s="40" t="s">
        <v>85</v>
      </c>
      <c r="K23" s="35"/>
      <c r="L23" s="49"/>
      <c r="M23" s="45" t="s">
        <v>4</v>
      </c>
    </row>
    <row r="24" spans="1:13" s="109" customFormat="1" ht="18" customHeight="1" x14ac:dyDescent="0.15">
      <c r="A24" s="206"/>
      <c r="B24" s="262">
        <v>4</v>
      </c>
      <c r="C24" s="264" t="s">
        <v>30</v>
      </c>
      <c r="D24" s="281">
        <f>F24+F25+I24+I25+L24+L25</f>
        <v>315008</v>
      </c>
      <c r="E24" s="26" t="s">
        <v>103</v>
      </c>
      <c r="F24" s="47">
        <v>145008</v>
      </c>
      <c r="G24" s="38" t="s">
        <v>85</v>
      </c>
      <c r="H24" s="31" t="s">
        <v>104</v>
      </c>
      <c r="I24" s="47">
        <v>120000</v>
      </c>
      <c r="J24" s="38" t="s">
        <v>85</v>
      </c>
      <c r="K24" s="31" t="s">
        <v>105</v>
      </c>
      <c r="L24" s="47">
        <v>50000</v>
      </c>
      <c r="M24" s="43" t="s">
        <v>4</v>
      </c>
    </row>
    <row r="25" spans="1:13" s="109" customFormat="1" ht="18" customHeight="1" x14ac:dyDescent="0.15">
      <c r="A25" s="206"/>
      <c r="B25" s="266"/>
      <c r="C25" s="265"/>
      <c r="D25" s="282"/>
      <c r="E25" s="26"/>
      <c r="F25" s="47"/>
      <c r="G25" s="38" t="s">
        <v>85</v>
      </c>
      <c r="H25" s="31"/>
      <c r="I25" s="47"/>
      <c r="J25" s="38" t="s">
        <v>85</v>
      </c>
      <c r="K25" s="31"/>
      <c r="L25" s="47"/>
      <c r="M25" s="43" t="s">
        <v>4</v>
      </c>
    </row>
    <row r="26" spans="1:13" s="109" customFormat="1" ht="18" customHeight="1" x14ac:dyDescent="0.15">
      <c r="A26" s="206"/>
      <c r="B26" s="262">
        <v>5</v>
      </c>
      <c r="C26" s="264" t="s">
        <v>31</v>
      </c>
      <c r="D26" s="281">
        <f>F26+F27+I26+I27+L26+L27</f>
        <v>135278</v>
      </c>
      <c r="E26" s="27" t="s">
        <v>106</v>
      </c>
      <c r="F26" s="48">
        <v>75278</v>
      </c>
      <c r="G26" s="39" t="s">
        <v>85</v>
      </c>
      <c r="H26" s="33" t="s">
        <v>116</v>
      </c>
      <c r="I26" s="48">
        <v>60000</v>
      </c>
      <c r="J26" s="39" t="s">
        <v>85</v>
      </c>
      <c r="K26" s="33"/>
      <c r="L26" s="48"/>
      <c r="M26" s="44" t="s">
        <v>4</v>
      </c>
    </row>
    <row r="27" spans="1:13" s="109" customFormat="1" ht="18" customHeight="1" x14ac:dyDescent="0.15">
      <c r="A27" s="206"/>
      <c r="B27" s="266"/>
      <c r="C27" s="265"/>
      <c r="D27" s="282"/>
      <c r="E27" s="25"/>
      <c r="F27" s="49"/>
      <c r="G27" s="40" t="s">
        <v>85</v>
      </c>
      <c r="H27" s="35"/>
      <c r="I27" s="49"/>
      <c r="J27" s="40" t="s">
        <v>85</v>
      </c>
      <c r="K27" s="35"/>
      <c r="L27" s="49"/>
      <c r="M27" s="45" t="s">
        <v>4</v>
      </c>
    </row>
    <row r="28" spans="1:13" s="109" customFormat="1" ht="18" customHeight="1" x14ac:dyDescent="0.15">
      <c r="A28" s="206"/>
      <c r="B28" s="262">
        <v>6</v>
      </c>
      <c r="C28" s="193" t="s">
        <v>32</v>
      </c>
      <c r="D28" s="281">
        <f>F28+F29+I28+I29+L28+L29</f>
        <v>153699</v>
      </c>
      <c r="E28" s="27" t="s">
        <v>107</v>
      </c>
      <c r="F28" s="48">
        <v>75825</v>
      </c>
      <c r="G28" s="39" t="s">
        <v>85</v>
      </c>
      <c r="H28" s="33" t="s">
        <v>108</v>
      </c>
      <c r="I28" s="48">
        <v>47887</v>
      </c>
      <c r="J28" s="39" t="s">
        <v>85</v>
      </c>
      <c r="K28" s="33" t="s">
        <v>109</v>
      </c>
      <c r="L28" s="48">
        <v>29987</v>
      </c>
      <c r="M28" s="44" t="s">
        <v>4</v>
      </c>
    </row>
    <row r="29" spans="1:13" s="109" customFormat="1" ht="18" customHeight="1" x14ac:dyDescent="0.15">
      <c r="A29" s="206"/>
      <c r="B29" s="266"/>
      <c r="C29" s="192"/>
      <c r="D29" s="282"/>
      <c r="E29" s="25"/>
      <c r="F29" s="49"/>
      <c r="G29" s="40" t="s">
        <v>85</v>
      </c>
      <c r="H29" s="35"/>
      <c r="I29" s="49"/>
      <c r="J29" s="40" t="s">
        <v>85</v>
      </c>
      <c r="K29" s="35"/>
      <c r="L29" s="49"/>
      <c r="M29" s="45" t="s">
        <v>4</v>
      </c>
    </row>
    <row r="30" spans="1:13" s="109" customFormat="1" ht="18" customHeight="1" x14ac:dyDescent="0.15">
      <c r="A30" s="206"/>
      <c r="B30" s="262">
        <v>7</v>
      </c>
      <c r="C30" s="193" t="s">
        <v>38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3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48</v>
      </c>
      <c r="B33" s="250"/>
      <c r="C33" s="251"/>
      <c r="D33" s="113">
        <f>D17+D32</f>
        <v>1616768</v>
      </c>
      <c r="E33" s="241" t="s">
        <v>50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65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72</v>
      </c>
      <c r="D40" s="130">
        <f t="shared" ref="D40:D45" si="0">F40+I40+L40</f>
        <v>150000</v>
      </c>
      <c r="E40" s="95" t="s">
        <v>110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9"/>
      <c r="B41" s="131">
        <v>2</v>
      </c>
      <c r="C41" s="124" t="s">
        <v>70</v>
      </c>
      <c r="D41" s="122">
        <f t="shared" si="0"/>
        <v>47000</v>
      </c>
      <c r="E41" s="84" t="s">
        <v>70</v>
      </c>
      <c r="F41" s="85">
        <v>28000</v>
      </c>
      <c r="G41" s="100" t="s">
        <v>4</v>
      </c>
      <c r="H41" s="87" t="s">
        <v>111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9"/>
      <c r="B42" s="132">
        <v>3</v>
      </c>
      <c r="C42" s="124" t="s">
        <v>66</v>
      </c>
      <c r="D42" s="122">
        <f t="shared" si="0"/>
        <v>25000</v>
      </c>
      <c r="E42" s="84" t="s">
        <v>66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9"/>
      <c r="B43" s="132">
        <v>4</v>
      </c>
      <c r="C43" s="124" t="s">
        <v>67</v>
      </c>
      <c r="D43" s="122">
        <f t="shared" si="0"/>
        <v>25000</v>
      </c>
      <c r="E43" s="84" t="s">
        <v>112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9"/>
      <c r="B44" s="132">
        <v>5</v>
      </c>
      <c r="C44" s="133" t="s">
        <v>113</v>
      </c>
      <c r="D44" s="122">
        <f t="shared" si="0"/>
        <v>3000</v>
      </c>
      <c r="E44" s="84" t="s">
        <v>114</v>
      </c>
      <c r="F44" s="85">
        <v>1000</v>
      </c>
      <c r="G44" s="100" t="s">
        <v>4</v>
      </c>
      <c r="H44" s="87" t="s">
        <v>115</v>
      </c>
      <c r="I44" s="85">
        <v>1000</v>
      </c>
      <c r="J44" s="100" t="s">
        <v>4</v>
      </c>
      <c r="K44" s="87" t="s">
        <v>121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34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68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49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2025-03-25T06:50:45Z</dcterms:modified>
</cp:coreProperties>
</file>